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<sst xmlns="http://schemas.openxmlformats.org/spreadsheetml/2006/main" count="39" uniqueCount="38">
  <si>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</si>
  <si>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</si>
  <si>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</si>
  <si>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</si>
  <si>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</si>
  <si>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</si>
  <si>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</si>
  <si>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</si>
  <si>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</si>
  <si>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</si>
  <si>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</si>
  <si>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</si>
  <si>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</si>
  <si>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</si>
  <si>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</si>
  <si>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</si>
  <si>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</si>
  <si>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</si>
  <si>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</si>
  <si>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</si>
  <si>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</si>
  <si>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</si>
  <si>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</si>
  <si>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</si>
  <si>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</si>
  <si>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</si>
  <si>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</si>
  <si>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</si>
  <si>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</si>
  <si>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</si>
  <si>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</si>
  <si>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</si>
  <si>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Diciembre de 2021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</si>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</sst>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4">
      <selection activeCell="D5" sqref="D5:H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37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32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63" t="s">
        <v>10</v>
      </c>
      <c r="D14" s="63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3663839.71</v>
      </c>
      <c r="F16" s="23">
        <f>SUM(F18:F24)</f>
        <v>269986708.13</v>
      </c>
      <c r="G16" s="23">
        <f>SUM(G18:G24)</f>
        <v>271274220.56</v>
      </c>
      <c r="H16" s="23">
        <f>SUM(H18:H24)</f>
        <v>2376327.2799999937</v>
      </c>
      <c r="I16" s="23">
        <f>SUM(I18:I24)</f>
        <v>-1287512.4300000062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5" t="s">
        <v>12</v>
      </c>
      <c r="D18" s="65"/>
      <c r="E18" s="28">
        <v>2893620.79</v>
      </c>
      <c r="F18" s="28">
        <v>214744724.81</v>
      </c>
      <c r="G18" s="28">
        <v>216061272.65</v>
      </c>
      <c r="H18" s="29">
        <f>E18+F18-G18</f>
        <v>1577072.949999988</v>
      </c>
      <c r="I18" s="29">
        <f>H18-E18</f>
        <v>-1316547.840000012</v>
      </c>
      <c r="J18" s="27"/>
      <c r="K18" s="5"/>
      <c r="L18" s="5"/>
      <c r="M18" s="1"/>
      <c r="N18" s="1"/>
      <c r="O18" s="1"/>
    </row>
    <row r="19" spans="2:15" ht="15">
      <c r="B19" s="25"/>
      <c r="C19" s="65" t="s">
        <v>13</v>
      </c>
      <c r="D19" s="65"/>
      <c r="E19" s="28">
        <v>770218.92</v>
      </c>
      <c r="F19" s="28">
        <v>55239112.32</v>
      </c>
      <c r="G19" s="28">
        <v>55212947.91</v>
      </c>
      <c r="H19" s="29">
        <f aca="true" t="shared" si="0" ref="H19:H24">E19+F19-G19</f>
        <v>796383.3300000057</v>
      </c>
      <c r="I19" s="29">
        <f aca="true" t="shared" si="1" ref="I19:I24">H19-E19</f>
        <v>26164.41000000562</v>
      </c>
      <c r="J19" s="27"/>
      <c r="K19" s="5"/>
      <c r="L19" s="5"/>
      <c r="M19" s="1"/>
      <c r="N19" s="1"/>
      <c r="O19" s="1"/>
    </row>
    <row r="20" spans="2:15" ht="15">
      <c r="B20" s="25"/>
      <c r="C20" s="65" t="s">
        <v>14</v>
      </c>
      <c r="D20" s="65"/>
      <c r="E20" s="28">
        <v>0</v>
      </c>
      <c r="F20" s="28">
        <v>2871</v>
      </c>
      <c r="G20" s="28">
        <v>0</v>
      </c>
      <c r="H20" s="29">
        <f t="shared" si="0"/>
        <v>2871</v>
      </c>
      <c r="I20" s="29">
        <f t="shared" si="1"/>
        <v>2871</v>
      </c>
      <c r="J20" s="27"/>
      <c r="K20" s="5"/>
      <c r="L20" s="5"/>
      <c r="M20" s="1"/>
      <c r="N20" s="1"/>
      <c r="O20" s="1"/>
    </row>
    <row r="21" spans="2:15" ht="1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5" t="s">
        <v>17</v>
      </c>
      <c r="D22" s="6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5" t="s">
        <v>18</v>
      </c>
      <c r="D23" s="6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5" t="s">
        <v>19</v>
      </c>
      <c r="D24" s="6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207294326.66</v>
      </c>
      <c r="F26" s="23">
        <f>SUM(F28:F36)</f>
        <v>21296328.64</v>
      </c>
      <c r="G26" s="23">
        <f>SUM(G28:G36)</f>
        <v>41523487.35</v>
      </c>
      <c r="H26" s="23">
        <f>SUM(H28:H36)</f>
        <v>187067167.95</v>
      </c>
      <c r="I26" s="23">
        <f>SUM(I28:I36)</f>
        <v>-20227158.71000001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5" t="s">
        <v>22</v>
      </c>
      <c r="D29" s="65"/>
      <c r="E29" s="28">
        <v>82263142.67</v>
      </c>
      <c r="F29" s="28">
        <v>20851344</v>
      </c>
      <c r="G29" s="28">
        <v>11483065.5</v>
      </c>
      <c r="H29" s="29">
        <f aca="true" t="shared" si="2" ref="H29:H36">E29+F29-G29</f>
        <v>91631421.17</v>
      </c>
      <c r="I29" s="29">
        <f aca="true" t="shared" si="3" ref="I29:I35">H29-E29</f>
        <v>9368278.5</v>
      </c>
      <c r="J29" s="27"/>
    </row>
    <row r="30" spans="2:10" ht="15">
      <c r="B30" s="25"/>
      <c r="C30" s="65" t="s">
        <v>23</v>
      </c>
      <c r="D30" s="6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5" t="s">
        <v>24</v>
      </c>
      <c r="D31" s="65"/>
      <c r="E31" s="28">
        <v>182284915.4</v>
      </c>
      <c r="F31" s="28">
        <v>444984.64</v>
      </c>
      <c r="G31" s="28">
        <v>0</v>
      </c>
      <c r="H31" s="29">
        <f t="shared" si="2"/>
        <v>182729900.04</v>
      </c>
      <c r="I31" s="29">
        <f t="shared" si="3"/>
        <v>444984.6399999857</v>
      </c>
      <c r="J31" s="27"/>
    </row>
    <row r="32" spans="2:10" ht="15">
      <c r="B32" s="25"/>
      <c r="C32" s="65" t="s">
        <v>25</v>
      </c>
      <c r="D32" s="65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65" t="s">
        <v>26</v>
      </c>
      <c r="D33" s="65"/>
      <c r="E33" s="28">
        <v>-57253731.41</v>
      </c>
      <c r="F33" s="28">
        <v>0</v>
      </c>
      <c r="G33" s="28">
        <v>30040421.85</v>
      </c>
      <c r="H33" s="29">
        <f t="shared" si="2"/>
        <v>-87294153.25999999</v>
      </c>
      <c r="I33" s="29">
        <f t="shared" si="3"/>
        <v>-30040421.849999994</v>
      </c>
      <c r="J33" s="27"/>
    </row>
    <row r="34" spans="2:10" ht="1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5" t="s">
        <v>28</v>
      </c>
      <c r="D35" s="6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3" t="s">
        <v>30</v>
      </c>
      <c r="D38" s="63"/>
      <c r="E38" s="23">
        <f>E16+E26</f>
        <v>210958166.37</v>
      </c>
      <c r="F38" s="23">
        <f>F16+F26</f>
        <v>291283036.77</v>
      </c>
      <c r="G38" s="23">
        <f>G16+G26</f>
        <v>312797707.91</v>
      </c>
      <c r="H38" s="23">
        <f>H16+H26</f>
        <v>189443495.23</v>
      </c>
      <c r="I38" s="23">
        <f>I16+I26</f>
        <v>-21514671.140000015</v>
      </c>
      <c r="J38" s="20"/>
    </row>
    <row r="39" spans="2:10" ht="15">
      <c r="B39" s="69"/>
      <c r="C39" s="70"/>
      <c r="D39" s="70"/>
      <c r="E39" s="70"/>
      <c r="F39" s="70"/>
      <c r="G39" s="70"/>
      <c r="H39" s="70"/>
      <c r="I39" s="70"/>
      <c r="J39" s="71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2" t="s">
        <v>31</v>
      </c>
      <c r="D41" s="72"/>
      <c r="E41" s="72"/>
      <c r="F41" s="72"/>
      <c r="G41" s="72"/>
      <c r="H41" s="72"/>
      <c r="I41" s="72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3"/>
      <c r="D43" s="73"/>
      <c r="E43" s="37"/>
      <c r="F43" s="66"/>
      <c r="G43" s="66"/>
      <c r="H43" s="66"/>
      <c r="I43" s="66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7" t="s">
        <v>33</v>
      </c>
      <c r="D44" s="67"/>
      <c r="E44" s="39"/>
      <c r="F44" s="67" t="s">
        <v>35</v>
      </c>
      <c r="G44" s="67"/>
      <c r="H44" s="67"/>
      <c r="I44" s="67"/>
      <c r="J44" s="40"/>
      <c r="K44" s="1"/>
      <c r="Q44" s="1"/>
      <c r="R44" s="1"/>
    </row>
    <row r="45" spans="2:18" ht="15" customHeight="1">
      <c r="B45" s="1"/>
      <c r="C45" s="68" t="s">
        <v>34</v>
      </c>
      <c r="D45" s="68"/>
      <c r="E45" s="41"/>
      <c r="F45" s="68" t="s">
        <v>36</v>
      </c>
      <c r="G45" s="68"/>
      <c r="H45" s="68"/>
      <c r="I45" s="68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/>
      <c r="D47" s="51"/>
      <c r="E47" s="42"/>
      <c r="F47" s="50"/>
      <c r="G47" s="51"/>
      <c r="H47" s="51"/>
      <c r="I47" s="51"/>
    </row>
    <row r="48" spans="3:9" s="45" customFormat="1" ht="15" customHeight="1">
      <c r="C48" s="48"/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Yesica Flores</cp:lastModifiedBy>
  <dcterms:created xsi:type="dcterms:W3CDTF">2014-09-29T18:59:31Z</dcterms:created>
  <dcterms:modified xsi:type="dcterms:W3CDTF">2022-01-31T20:41:21Z</dcterms:modified>
  <cp:category/>
  <cp:version/>
  <cp:contentType/>
  <cp:contentStatus/>
</cp:coreProperties>
</file>